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mirg\Downloads\"/>
    </mc:Choice>
  </mc:AlternateContent>
  <xr:revisionPtr revIDLastSave="0" documentId="8_{21EB2CB9-1144-43BA-9279-D43FCDB47CB2}" xr6:coauthVersionLast="47" xr6:coauthVersionMax="47" xr10:uidLastSave="{00000000-0000-0000-0000-000000000000}"/>
  <bookViews>
    <workbookView xWindow="-110" yWindow="-110" windowWidth="19420" windowHeight="10300" xr2:uid="{4D3EB389-A94C-4377-BE94-31B2B7B7B46C}"/>
  </bookViews>
  <sheets>
    <sheet name="Feuil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G15" i="1"/>
  <c r="C9" i="1"/>
  <c r="K6" i="1"/>
</calcChain>
</file>

<file path=xl/sharedStrings.xml><?xml version="1.0" encoding="utf-8"?>
<sst xmlns="http://schemas.openxmlformats.org/spreadsheetml/2006/main" count="28" uniqueCount="25">
  <si>
    <t>Étiquettes de lignes</t>
  </si>
  <si>
    <t>Somme de Montant</t>
  </si>
  <si>
    <t>sous-total</t>
  </si>
  <si>
    <t>Dépenses</t>
  </si>
  <si>
    <t>Recettes</t>
  </si>
  <si>
    <t>achat marchandises et services</t>
  </si>
  <si>
    <t>locations salles</t>
  </si>
  <si>
    <t>Marchandises et services</t>
  </si>
  <si>
    <t>Cotisations</t>
  </si>
  <si>
    <t>cautions</t>
  </si>
  <si>
    <t>Rémunérations</t>
  </si>
  <si>
    <t>Dons et legs</t>
  </si>
  <si>
    <t>retour cautions</t>
  </si>
  <si>
    <t>Services et biens divers</t>
  </si>
  <si>
    <t>Subsides</t>
  </si>
  <si>
    <t>conseils juridiques</t>
  </si>
  <si>
    <t>Autres</t>
  </si>
  <si>
    <t>site internet</t>
  </si>
  <si>
    <t>Virements internes</t>
  </si>
  <si>
    <t>frais bancaires</t>
  </si>
  <si>
    <t>cotisations et dons</t>
  </si>
  <si>
    <t>recettes brutes activités</t>
  </si>
  <si>
    <t>TOTAL</t>
  </si>
  <si>
    <t>Total général</t>
  </si>
  <si>
    <t>(hors v. internes)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</si>
</sst>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7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theme="8"/>
      </font>
    </dxf>
    <dxf>
      <font>
        <color theme="7"/>
      </font>
    </dxf>
    <dxf>
      <font>
        <color theme="9"/>
      </font>
    </dxf>
    <dxf>
      <font>
        <color theme="8"/>
      </font>
    </dxf>
    <dxf>
      <font>
        <color theme="9"/>
      </font>
    </dxf>
    <dxf>
      <font>
        <color theme="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ASBL%20Non100maisons%20-%20Analytique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.Pietquin" refreshedDate="46184.6927" createdVersion="8" refreshedVersion="8" minRefreshableVersion="3" recordCount="81" xr:uid="{5FD68518-CDE4-4825-83D1-B019B0BA6BAE}">
  <cacheSource type="worksheet">
    <worksheetSource ref="D3:E84" sheet="détail" r:id="rId2"/>
  </cacheSource>
  <cacheFields count="2">
    <cacheField name="Montant" numFmtId="0">
      <sharedItems containsString="0" containsBlank="1" containsNumber="1" minValue="-339" maxValue="615"/>
    </cacheField>
    <cacheField name="Sous-catégorie" numFmtId="0">
      <sharedItems containsBlank="1" count="11">
        <m/>
        <s v="frais bancaires"/>
        <s v="cotisations et dons"/>
        <s v="conseils juridiques"/>
        <s v="cautions"/>
        <s v="locations salles"/>
        <s v="recettes brutes activités"/>
        <s v="achat marchandises et services"/>
        <s v="retour cautions"/>
        <s v="site internet"/>
        <s v="cotisations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m/>
    <x v="0"/>
  </r>
  <r>
    <m/>
    <x v="0"/>
  </r>
  <r>
    <n v="-2.93"/>
    <x v="1"/>
  </r>
  <r>
    <n v="-2.93"/>
    <x v="1"/>
  </r>
  <r>
    <n v="-3.63"/>
    <x v="1"/>
  </r>
  <r>
    <n v="-3.86"/>
    <x v="1"/>
  </r>
  <r>
    <n v="50"/>
    <x v="2"/>
  </r>
  <r>
    <n v="50"/>
    <x v="2"/>
  </r>
  <r>
    <n v="50"/>
    <x v="2"/>
  </r>
  <r>
    <n v="50"/>
    <x v="2"/>
  </r>
  <r>
    <n v="-242"/>
    <x v="3"/>
  </r>
  <r>
    <n v="-5.98"/>
    <x v="1"/>
  </r>
  <r>
    <n v="-3.63"/>
    <x v="1"/>
  </r>
  <r>
    <n v="-3.86"/>
    <x v="1"/>
  </r>
  <r>
    <n v="-5.98"/>
    <x v="1"/>
  </r>
  <r>
    <n v="-3.63"/>
    <x v="1"/>
  </r>
  <r>
    <n v="-3.86"/>
    <x v="1"/>
  </r>
  <r>
    <n v="-100"/>
    <x v="0"/>
  </r>
  <r>
    <n v="100"/>
    <x v="0"/>
  </r>
  <r>
    <n v="-200"/>
    <x v="4"/>
  </r>
  <r>
    <n v="-60"/>
    <x v="5"/>
  </r>
  <r>
    <n v="50"/>
    <x v="2"/>
  </r>
  <r>
    <n v="50"/>
    <x v="2"/>
  </r>
  <r>
    <n v="25"/>
    <x v="2"/>
  </r>
  <r>
    <n v="12.79"/>
    <x v="6"/>
  </r>
  <r>
    <n v="125"/>
    <x v="2"/>
  </r>
  <r>
    <n v="80"/>
    <x v="6"/>
  </r>
  <r>
    <n v="25"/>
    <x v="6"/>
  </r>
  <r>
    <n v="25"/>
    <x v="2"/>
  </r>
  <r>
    <n v="-181.5"/>
    <x v="3"/>
  </r>
  <r>
    <n v="-16.23"/>
    <x v="7"/>
  </r>
  <r>
    <n v="50"/>
    <x v="2"/>
  </r>
  <r>
    <n v="-2.99"/>
    <x v="1"/>
  </r>
  <r>
    <n v="-5.98"/>
    <x v="1"/>
  </r>
  <r>
    <n v="-3.63"/>
    <x v="1"/>
  </r>
  <r>
    <n v="-3.86"/>
    <x v="1"/>
  </r>
  <r>
    <n v="100"/>
    <x v="2"/>
  </r>
  <r>
    <n v="200"/>
    <x v="8"/>
  </r>
  <r>
    <n v="50"/>
    <x v="2"/>
  </r>
  <r>
    <n v="25"/>
    <x v="2"/>
  </r>
  <r>
    <n v="-150"/>
    <x v="5"/>
  </r>
  <r>
    <n v="-200"/>
    <x v="4"/>
  </r>
  <r>
    <n v="3.9"/>
    <x v="6"/>
  </r>
  <r>
    <n v="-8.9700000000000006"/>
    <x v="1"/>
  </r>
  <r>
    <n v="-3.63"/>
    <x v="1"/>
  </r>
  <r>
    <n v="-3.86"/>
    <x v="1"/>
  </r>
  <r>
    <n v="9.75"/>
    <x v="6"/>
  </r>
  <r>
    <n v="50"/>
    <x v="2"/>
  </r>
  <r>
    <n v="52.65"/>
    <x v="6"/>
  </r>
  <r>
    <n v="-339"/>
    <x v="7"/>
  </r>
  <r>
    <n v="23.4"/>
    <x v="6"/>
  </r>
  <r>
    <n v="615"/>
    <x v="6"/>
  </r>
  <r>
    <n v="24"/>
    <x v="6"/>
  </r>
  <r>
    <n v="73.92"/>
    <x v="6"/>
  </r>
  <r>
    <n v="25"/>
    <x v="2"/>
  </r>
  <r>
    <n v="-8.9700000000000006"/>
    <x v="1"/>
  </r>
  <r>
    <n v="-3.63"/>
    <x v="1"/>
  </r>
  <r>
    <n v="-3.86"/>
    <x v="1"/>
  </r>
  <r>
    <n v="200"/>
    <x v="8"/>
  </r>
  <r>
    <n v="-250.74"/>
    <x v="7"/>
  </r>
  <r>
    <n v="-5.98"/>
    <x v="1"/>
  </r>
  <r>
    <n v="-5.98"/>
    <x v="1"/>
  </r>
  <r>
    <n v="-3.63"/>
    <x v="1"/>
  </r>
  <r>
    <n v="-3.86"/>
    <x v="1"/>
  </r>
  <r>
    <n v="-2.99"/>
    <x v="1"/>
  </r>
  <r>
    <n v="-3.63"/>
    <x v="1"/>
  </r>
  <r>
    <n v="-3.86"/>
    <x v="1"/>
  </r>
  <r>
    <n v="-2.99"/>
    <x v="1"/>
  </r>
  <r>
    <n v="-3.63"/>
    <x v="1"/>
  </r>
  <r>
    <n v="-3.86"/>
    <x v="1"/>
  </r>
  <r>
    <n v="-2.99"/>
    <x v="1"/>
  </r>
  <r>
    <n v="-2.99"/>
    <x v="1"/>
  </r>
  <r>
    <n v="-3.63"/>
    <x v="1"/>
  </r>
  <r>
    <n v="-3.86"/>
    <x v="1"/>
  </r>
  <r>
    <n v="-43.41"/>
    <x v="9"/>
  </r>
  <r>
    <n v="-2.99"/>
    <x v="1"/>
  </r>
  <r>
    <n v="-3.63"/>
    <x v="1"/>
  </r>
  <r>
    <n v="-3.86"/>
    <x v="1"/>
  </r>
  <r>
    <n v="-2.99"/>
    <x v="1"/>
  </r>
  <r>
    <n v="-3.63"/>
    <x v="1"/>
  </r>
  <r>
    <n v="-3.8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DB5040-B4A8-409D-A2B1-50128BB30422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13" firstHeaderRow="1" firstDataRow="1" firstDataCol="1"/>
  <pivotFields count="2">
    <pivotField dataField="1" showAll="0"/>
    <pivotField axis="axisRow" showAll="0">
      <items count="12">
        <item x="7"/>
        <item x="5"/>
        <item x="4"/>
        <item x="8"/>
        <item x="3"/>
        <item m="1" x="10"/>
        <item x="9"/>
        <item x="1"/>
        <item x="2"/>
        <item x="6"/>
        <item h="1" x="0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omme de Montant" fld="0" baseField="0" baseItem="0"/>
  </dataFields>
  <formats count="8">
    <format dxfId="0">
      <pivotArea collapsedLevelsAreSubtotals="1" fieldPosition="0">
        <references count="1">
          <reference field="1" count="6">
            <x v="0"/>
            <x v="1"/>
            <x v="2"/>
            <x v="3"/>
            <x v="4"/>
            <x v="6"/>
          </reference>
        </references>
      </pivotArea>
    </format>
    <format dxfId="1">
      <pivotArea dataOnly="0" labelOnly="1" fieldPosition="0">
        <references count="1">
          <reference field="1" count="6">
            <x v="0"/>
            <x v="1"/>
            <x v="2"/>
            <x v="3"/>
            <x v="4"/>
            <x v="6"/>
          </reference>
        </references>
      </pivotArea>
    </format>
    <format dxfId="2">
      <pivotArea dataOnly="0" labelOnly="1" fieldPosition="0">
        <references count="1">
          <reference field="1" count="1">
            <x v="7"/>
          </reference>
        </references>
      </pivotArea>
    </format>
    <format dxfId="3">
      <pivotArea dataOnly="0" labelOnly="1" fieldPosition="0">
        <references count="1">
          <reference field="1" count="1">
            <x v="9"/>
          </reference>
        </references>
      </pivotArea>
    </format>
    <format dxfId="4">
      <pivotArea dataOnly="0" labelOnly="1" fieldPosition="0">
        <references count="1">
          <reference field="1" count="1">
            <x v="8"/>
          </reference>
        </references>
      </pivotArea>
    </format>
    <format dxfId="5">
      <pivotArea collapsedLevelsAreSubtotals="1" fieldPosition="0">
        <references count="1">
          <reference field="1" count="1">
            <x v="7"/>
          </reference>
        </references>
      </pivotArea>
    </format>
    <format dxfId="6">
      <pivotArea collapsedLevelsAreSubtotals="1" fieldPosition="0">
        <references count="1">
          <reference field="1" count="1">
            <x v="8"/>
          </reference>
        </references>
      </pivotArea>
    </format>
    <format dxfId="7">
      <pivotArea collapsedLevelsAreSubtotals="1" fieldPosition="0">
        <references count="1">
          <reference field="1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98FA-2F46-45C2-878B-4DE318017582}">
  <dimension ref="A3:K15"/>
  <sheetViews>
    <sheetView tabSelected="1" workbookViewId="0">
      <selection sqref="A1:XFD15"/>
    </sheetView>
  </sheetViews>
  <sheetFormatPr baseColWidth="10" defaultRowHeight="14"/>
  <cols>
    <col min="1" max="1" width="28.58203125" customWidth="1"/>
    <col min="6" max="6" width="22.08203125" customWidth="1"/>
    <col min="9" max="9" width="18.08203125" customWidth="1"/>
  </cols>
  <sheetData>
    <row r="3" spans="1:11">
      <c r="A3" s="11" t="s">
        <v>0</v>
      </c>
      <c r="B3" t="s">
        <v>1</v>
      </c>
      <c r="C3" t="s">
        <v>2</v>
      </c>
      <c r="F3" s="1" t="s">
        <v>3</v>
      </c>
      <c r="I3" s="1" t="s">
        <v>4</v>
      </c>
    </row>
    <row r="4" spans="1:11">
      <c r="A4" s="2" t="s">
        <v>5</v>
      </c>
      <c r="B4" s="3">
        <v>-605.97</v>
      </c>
    </row>
    <row r="5" spans="1:11">
      <c r="A5" s="2" t="s">
        <v>6</v>
      </c>
      <c r="B5" s="3">
        <v>-210</v>
      </c>
      <c r="F5" t="s">
        <v>7</v>
      </c>
      <c r="G5" s="3">
        <v>1282.8800000000001</v>
      </c>
      <c r="I5" t="s">
        <v>8</v>
      </c>
      <c r="J5" s="4">
        <v>675</v>
      </c>
    </row>
    <row r="6" spans="1:11">
      <c r="A6" s="2" t="s">
        <v>9</v>
      </c>
      <c r="B6" s="3">
        <v>-400</v>
      </c>
      <c r="F6" t="s">
        <v>10</v>
      </c>
      <c r="G6">
        <v>0</v>
      </c>
      <c r="I6" t="s">
        <v>11</v>
      </c>
      <c r="J6" s="4">
        <v>100</v>
      </c>
      <c r="K6" s="4">
        <f>+J6+J5</f>
        <v>775</v>
      </c>
    </row>
    <row r="7" spans="1:11">
      <c r="A7" s="2" t="s">
        <v>12</v>
      </c>
      <c r="B7" s="3">
        <v>400</v>
      </c>
      <c r="F7" t="s">
        <v>13</v>
      </c>
      <c r="G7" s="5">
        <v>164.51000000000005</v>
      </c>
      <c r="I7" t="s">
        <v>14</v>
      </c>
      <c r="J7">
        <v>0</v>
      </c>
    </row>
    <row r="8" spans="1:11">
      <c r="A8" s="2" t="s">
        <v>15</v>
      </c>
      <c r="B8" s="3">
        <v>-423.5</v>
      </c>
      <c r="F8" t="s">
        <v>16</v>
      </c>
      <c r="G8">
        <v>0</v>
      </c>
      <c r="I8" t="s">
        <v>16</v>
      </c>
      <c r="J8" s="6">
        <v>920.41</v>
      </c>
    </row>
    <row r="9" spans="1:11">
      <c r="A9" s="2" t="s">
        <v>17</v>
      </c>
      <c r="B9" s="3">
        <v>-43.41</v>
      </c>
      <c r="C9" s="3">
        <f>SUM(B4:B9)</f>
        <v>-1282.8800000000001</v>
      </c>
      <c r="F9" t="s">
        <v>18</v>
      </c>
      <c r="G9">
        <v>100</v>
      </c>
      <c r="I9" t="s">
        <v>18</v>
      </c>
      <c r="J9">
        <v>100</v>
      </c>
    </row>
    <row r="10" spans="1:11">
      <c r="A10" s="7" t="s">
        <v>19</v>
      </c>
      <c r="B10" s="5">
        <v>-164.51000000000005</v>
      </c>
    </row>
    <row r="11" spans="1:11">
      <c r="A11" s="8" t="s">
        <v>20</v>
      </c>
      <c r="B11" s="4">
        <v>775</v>
      </c>
    </row>
    <row r="12" spans="1:11">
      <c r="A12" s="9" t="s">
        <v>21</v>
      </c>
      <c r="B12" s="6">
        <v>920.41</v>
      </c>
      <c r="F12" t="s">
        <v>22</v>
      </c>
      <c r="G12">
        <v>1547.39</v>
      </c>
      <c r="I12" t="s">
        <v>22</v>
      </c>
      <c r="J12">
        <v>1795.4099999999999</v>
      </c>
    </row>
    <row r="13" spans="1:11">
      <c r="A13" s="10" t="s">
        <v>23</v>
      </c>
      <c r="B13">
        <v>248.01999999999987</v>
      </c>
    </row>
    <row r="15" spans="1:11">
      <c r="F15" t="s">
        <v>24</v>
      </c>
      <c r="G15" s="1">
        <f>+G12-G9</f>
        <v>1447.39</v>
      </c>
      <c r="J15" s="1">
        <f>+J12-J9</f>
        <v>1695.4099999999999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Geoffroy Mirgaux</dc:creator>
  <cp:lastModifiedBy>Geoffroy Mirgaux</cp:lastModifiedBy>
  <dcterms:created xsi:type="dcterms:W3CDTF">2026-06-13T14:30:54Z</dcterms:created>
  <dcterms:modified xsi:type="dcterms:W3CDTF">2026-06-13T14:32:49Z</dcterms:modified>
</cp:coreProperties>
</file>